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<sst xmlns="http://schemas.openxmlformats.org/spreadsheetml/2006/main" count="122" uniqueCount="120">
  <si>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</si>
  <si>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</si>
  <si>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</si>
  <si>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</si>
  <si>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</si>
  <si>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</si>
  <si>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</si>
  <si>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</si>
  <si>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</si>
  <si>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</si>
  <si>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</si>
  <si>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</si>
  <si>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</si>
  <si>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</si>
  <si>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</si>
  <si>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</si>
  <si>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</si>
  <si>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</si>
  <si>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</si>
  <si>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</si>
  <si>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</si>
  <si>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</si>
  <si>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</si>
  <si>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</si>
  <si>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</si>
  <si>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</si>
  <si>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</si>
  <si>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</si>
  <si>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</si>
  <si>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</si>
  <si>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</si>
  <si>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</si>
  <si>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</si>
  <si>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</si>
  <si>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</si>
  <si>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</si>
  <si>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</si>
  <si>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</si>
  <si>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</si>
  <si>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</si>
  <si>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</si>
  <si>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</si>
  <si>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</si>
  <si>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</si>
  <si>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</si>
  <si>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</si>
  <si>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</si>
  <si>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</si>
  <si>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</si>
  <si>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</si>
  <si>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</si>
  <si>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</si>
  <si>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</si>
  <si>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</si>
  <si>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</si>
  <si>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</si>
  <si>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</si>
  <si>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</si>
  <si>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</si>
  <si>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</si>
  <si>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</si>
  <si>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</si>
  <si>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</si>
  <si>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</si>
  <si>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</si>
  <si>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</si>
  <si>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</si>
  <si>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</si>
  <si>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</si>
  <si>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</si>
  <si>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</si>
  <si>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</si>
  <si>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</si>
  <si>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</si>
  <si>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</si>
  <si>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</si>
  <si>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</si>
  <si>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</si>
  <si>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</si>
  <si>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</si>
  <si>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</si>
  <si>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</si>
  <si>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</si>
  <si>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</si>
  <si>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</si>
  <si>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</si>
  <si>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</si>
  <si>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</si>
  <si>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</si>
  <si>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</si>
  <si>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</si>
  <si>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</si>
  <si>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</si>
  <si>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</si>
  <si>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</si>
  <si>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</si>
  <si>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</si>
  <si>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</si>
  <si>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</si>
  <si>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</si>
  <si>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</si>
  <si>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</si>
  <si>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</si>
  <si>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</si>
  <si>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</si>
  <si>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</si>
  <si>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</si>
  <si>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</si>
  <si>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</si>
  <si>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</si>
  <si>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</si>
  <si>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</si>
  <si>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</si>
  <si>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</si>
  <si>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</si>
  <si>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</si>
  <si>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</si>
  <si>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</si>
  <si>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</si>
  <si>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LARNACA AIRPORT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</si>
</sst>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3"/>
  <sheetViews>
    <sheetView tabSelected="1" zoomScale="110" zoomScaleNormal="110" zoomScalePageLayoutView="0" workbookViewId="0" topLeftCell="A1">
      <pane xSplit="1" ySplit="1" topLeftCell="B8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4" sqref="A104:IV104"/>
    </sheetView>
  </sheetViews>
  <sheetFormatPr defaultColWidth="9.140625" defaultRowHeight="12.75" customHeight="1"/>
  <cols>
    <col min="1" max="1" width="9.57421875" style="2" customWidth="1"/>
    <col min="2" max="2" width="8.28125" style="6" customWidth="1"/>
    <col min="3" max="3" width="6.57421875" style="6" bestFit="1" customWidth="1"/>
    <col min="4" max="4" width="22.00390625" style="7" customWidth="1"/>
    <col min="5" max="5" width="5.00390625" style="2" bestFit="1" customWidth="1"/>
    <col min="6" max="6" width="6.140625" style="2" customWidth="1"/>
    <col min="7" max="7" width="11.140625" style="8" customWidth="1"/>
    <col min="8" max="8" width="6.8515625" style="8" customWidth="1"/>
    <col min="9" max="9" width="9.7109375" style="8" customWidth="1"/>
    <col min="10" max="10" width="11.421875" style="9" customWidth="1"/>
    <col min="11" max="12" width="9.140625" style="2" customWidth="1"/>
    <col min="13" max="13" width="20.140625" style="2" customWidth="1"/>
    <col min="14" max="14" width="22.421875" style="2" customWidth="1"/>
    <col min="15" max="16384" width="9.140625" style="2" customWidth="1"/>
  </cols>
  <sheetData>
    <row r="1" spans="1:10" s="23" customFormat="1" ht="12.75" customHeight="1">
      <c r="A1" s="18" t="s">
        <v>68</v>
      </c>
      <c r="B1" s="19" t="s">
        <v>102</v>
      </c>
      <c r="C1" s="19" t="s">
        <v>103</v>
      </c>
      <c r="D1" s="18" t="s">
        <v>69</v>
      </c>
      <c r="E1" s="18" t="s">
        <v>70</v>
      </c>
      <c r="F1" s="18" t="s">
        <v>71</v>
      </c>
      <c r="G1" s="20" t="s">
        <v>72</v>
      </c>
      <c r="H1" s="21" t="s">
        <v>100</v>
      </c>
      <c r="I1" s="22" t="s">
        <v>101</v>
      </c>
      <c r="J1" s="20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2022</v>
      </c>
      <c r="F2" s="29">
        <v>1</v>
      </c>
      <c r="G2" s="29">
        <v>4.3</v>
      </c>
      <c r="H2" s="1">
        <f>VLOOKUP(A2:A83,'[1]GIS'!$C$2:$H$131,6,0)</f>
        <v>19.74</v>
      </c>
      <c r="I2" s="1">
        <f>G2-H2</f>
        <v>-15.439999999999998</v>
      </c>
      <c r="J2" s="29">
        <v>191.8</v>
      </c>
      <c r="L2" s="14"/>
      <c r="M2" s="14"/>
      <c r="N2" s="14"/>
      <c r="O2" s="14"/>
      <c r="P2" s="14"/>
      <c r="Q2" s="14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2022</v>
      </c>
      <c r="F3" s="29">
        <v>1</v>
      </c>
      <c r="G3" s="29">
        <v>6.6</v>
      </c>
      <c r="H3" s="10">
        <v>19.7466666666667</v>
      </c>
      <c r="I3" s="10">
        <f aca="true" t="shared" si="0" ref="I3:I66">G3-H3</f>
        <v>-13.146666666666702</v>
      </c>
      <c r="J3" s="29">
        <v>178.8</v>
      </c>
      <c r="L3" s="14"/>
      <c r="M3" s="14"/>
      <c r="N3" s="14"/>
      <c r="O3" s="14"/>
      <c r="P3" s="14"/>
      <c r="Q3" s="14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2022</v>
      </c>
      <c r="F4" s="29">
        <v>1</v>
      </c>
      <c r="G4" s="29">
        <v>7.9</v>
      </c>
      <c r="H4" s="10">
        <v>19.873333333333335</v>
      </c>
      <c r="I4" s="10">
        <f t="shared" si="0"/>
        <v>-11.973333333333334</v>
      </c>
      <c r="J4" s="29">
        <v>128</v>
      </c>
      <c r="L4" s="14"/>
      <c r="M4" s="14"/>
      <c r="N4" s="14"/>
      <c r="O4" s="14"/>
      <c r="P4" s="14"/>
      <c r="Q4" s="14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2022</v>
      </c>
      <c r="F5" s="29">
        <v>1</v>
      </c>
      <c r="G5" s="29">
        <v>7</v>
      </c>
      <c r="H5" s="10">
        <v>20.34666666666666</v>
      </c>
      <c r="I5" s="10">
        <f t="shared" si="0"/>
        <v>-13.34666666666666</v>
      </c>
      <c r="J5" s="29">
        <v>152.5</v>
      </c>
      <c r="L5" s="14"/>
      <c r="M5" s="14"/>
      <c r="N5" s="14"/>
      <c r="O5" s="14"/>
      <c r="P5" s="14"/>
      <c r="Q5" s="14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2022</v>
      </c>
      <c r="F6" s="29">
        <v>1</v>
      </c>
      <c r="G6" s="29">
        <v>6.9</v>
      </c>
      <c r="H6" s="10">
        <v>20.44333333333333</v>
      </c>
      <c r="I6" s="10">
        <f t="shared" si="0"/>
        <v>-13.543333333333331</v>
      </c>
      <c r="J6" s="29">
        <v>163.6</v>
      </c>
      <c r="L6" s="14"/>
      <c r="M6" s="14"/>
      <c r="N6" s="14"/>
      <c r="O6" s="14"/>
      <c r="P6" s="14"/>
      <c r="Q6" s="14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2022</v>
      </c>
      <c r="F7" s="29">
        <v>1</v>
      </c>
      <c r="G7" s="29">
        <v>7.4</v>
      </c>
      <c r="H7" s="10">
        <v>20.146666666666665</v>
      </c>
      <c r="I7" s="10">
        <f t="shared" si="0"/>
        <v>-12.746666666666664</v>
      </c>
      <c r="J7" s="29">
        <v>150.8</v>
      </c>
      <c r="L7" s="14"/>
      <c r="M7" s="14"/>
      <c r="N7" s="14"/>
      <c r="O7" s="14"/>
      <c r="P7" s="14"/>
      <c r="Q7" s="14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2022</v>
      </c>
      <c r="F8" s="29">
        <v>1</v>
      </c>
      <c r="G8" s="29">
        <v>7.6</v>
      </c>
      <c r="H8" s="10">
        <v>20.47</v>
      </c>
      <c r="I8" s="10">
        <f t="shared" si="0"/>
        <v>-12.87</v>
      </c>
      <c r="J8" s="29">
        <v>117.2</v>
      </c>
      <c r="L8" s="14"/>
      <c r="M8" s="14"/>
      <c r="N8" s="14"/>
      <c r="O8" s="14"/>
      <c r="P8" s="14"/>
      <c r="Q8" s="14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2022</v>
      </c>
      <c r="F9" s="29">
        <v>1</v>
      </c>
      <c r="G9" s="29">
        <v>6.5</v>
      </c>
      <c r="H9" s="10">
        <v>20.53</v>
      </c>
      <c r="I9" s="10">
        <f t="shared" si="0"/>
        <v>-14.030000000000001</v>
      </c>
      <c r="J9" s="29">
        <v>238.5</v>
      </c>
      <c r="L9" s="14"/>
      <c r="M9" s="14"/>
      <c r="N9" s="14"/>
      <c r="O9" s="14"/>
      <c r="P9" s="14"/>
      <c r="Q9" s="14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2022</v>
      </c>
      <c r="F10" s="29">
        <v>1</v>
      </c>
      <c r="G10" s="29">
        <v>2.1</v>
      </c>
      <c r="H10" s="10">
        <v>18.55666666666667</v>
      </c>
      <c r="I10" s="10">
        <f t="shared" si="0"/>
        <v>-16.456666666666667</v>
      </c>
      <c r="J10" s="29">
        <v>112.4</v>
      </c>
      <c r="L10" s="14"/>
      <c r="M10" s="14"/>
      <c r="N10" s="14"/>
      <c r="O10" s="14"/>
      <c r="P10" s="14"/>
      <c r="Q10" s="14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2022</v>
      </c>
      <c r="F11" s="29">
        <v>1</v>
      </c>
      <c r="G11" s="29">
        <v>-10.1</v>
      </c>
      <c r="H11" s="10">
        <v>13</v>
      </c>
      <c r="I11" s="10">
        <f t="shared" si="0"/>
        <v>-23.1</v>
      </c>
      <c r="J11" s="29">
        <v>19.7</v>
      </c>
      <c r="L11" s="14"/>
      <c r="M11" s="14"/>
      <c r="N11" s="14"/>
      <c r="O11" s="14"/>
      <c r="P11" s="14"/>
      <c r="Q11" s="14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2022</v>
      </c>
      <c r="F12" s="29">
        <v>1</v>
      </c>
      <c r="G12" s="29">
        <v>3.8</v>
      </c>
      <c r="H12" s="10">
        <v>22.64333333333333</v>
      </c>
      <c r="I12" s="10">
        <f t="shared" si="0"/>
        <v>-18.84333333333333</v>
      </c>
      <c r="J12" s="29">
        <v>19.4</v>
      </c>
      <c r="L12" s="14"/>
      <c r="M12" s="14"/>
      <c r="N12" s="14"/>
      <c r="O12" s="14"/>
      <c r="P12" s="14"/>
      <c r="Q12" s="14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2022</v>
      </c>
      <c r="F13" s="29">
        <v>1</v>
      </c>
      <c r="G13" s="29">
        <v>3.1</v>
      </c>
      <c r="H13" s="10">
        <v>21.756666666666664</v>
      </c>
      <c r="I13" s="10">
        <f t="shared" si="0"/>
        <v>-18.656666666666663</v>
      </c>
      <c r="J13" s="29">
        <v>19.6</v>
      </c>
      <c r="L13" s="14"/>
      <c r="M13" s="14"/>
      <c r="N13" s="14"/>
      <c r="O13" s="14"/>
      <c r="P13" s="14"/>
      <c r="Q13" s="14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2022</v>
      </c>
      <c r="F14" s="29">
        <v>1</v>
      </c>
      <c r="G14" s="29">
        <v>5.4</v>
      </c>
      <c r="H14" s="10">
        <v>21.423333333333336</v>
      </c>
      <c r="I14" s="10">
        <f t="shared" si="0"/>
        <v>-16.023333333333333</v>
      </c>
      <c r="J14" s="29">
        <v>23.3</v>
      </c>
      <c r="L14" s="14"/>
      <c r="M14" s="14"/>
      <c r="N14" s="14"/>
      <c r="O14" s="14"/>
      <c r="P14" s="14"/>
      <c r="Q14" s="14"/>
    </row>
    <row r="15" spans="1:17" ht="12" customHeight="1">
      <c r="A15" s="15">
        <v>17064</v>
      </c>
      <c r="B15" s="16">
        <v>29.03</v>
      </c>
      <c r="C15" s="16">
        <v>40.58</v>
      </c>
      <c r="D15" s="17" t="s">
        <v>114</v>
      </c>
      <c r="E15" s="3">
        <v>2022</v>
      </c>
      <c r="F15" s="29">
        <v>1</v>
      </c>
      <c r="G15" s="29">
        <v>6.2</v>
      </c>
      <c r="H15" s="11">
        <v>22.2</v>
      </c>
      <c r="I15" s="11">
        <f t="shared" si="0"/>
        <v>-16</v>
      </c>
      <c r="J15" s="29">
        <v>79.3</v>
      </c>
      <c r="L15" s="14"/>
      <c r="M15" s="14"/>
      <c r="N15" s="14"/>
      <c r="O15" s="14"/>
      <c r="P15" s="14"/>
      <c r="Q15" s="14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2022</v>
      </c>
      <c r="F16" s="29">
        <v>1</v>
      </c>
      <c r="G16" s="29">
        <v>6.3</v>
      </c>
      <c r="H16" s="10">
        <v>21.89</v>
      </c>
      <c r="I16" s="10">
        <f t="shared" si="0"/>
        <v>-15.59</v>
      </c>
      <c r="J16" s="29">
        <v>101.4</v>
      </c>
      <c r="L16" s="14"/>
      <c r="M16" s="14"/>
      <c r="N16" s="14"/>
      <c r="O16" s="14"/>
      <c r="P16" s="14"/>
      <c r="Q16" s="14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2022</v>
      </c>
      <c r="F17" s="29">
        <v>1</v>
      </c>
      <c r="G17" s="29">
        <v>6.1</v>
      </c>
      <c r="H17" s="10">
        <v>21.61</v>
      </c>
      <c r="I17" s="10">
        <f t="shared" si="0"/>
        <v>-15.51</v>
      </c>
      <c r="J17" s="29">
        <v>86.3</v>
      </c>
      <c r="L17" s="14"/>
      <c r="M17" s="14"/>
      <c r="N17" s="14"/>
      <c r="O17" s="14"/>
      <c r="P17" s="14"/>
      <c r="Q17" s="14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2022</v>
      </c>
      <c r="F18" s="29">
        <v>1</v>
      </c>
      <c r="G18" s="29">
        <v>-0.3</v>
      </c>
      <c r="H18" s="10">
        <v>17.57</v>
      </c>
      <c r="I18" s="10">
        <f t="shared" si="0"/>
        <v>-17.87</v>
      </c>
      <c r="J18" s="29">
        <v>75.9</v>
      </c>
      <c r="L18" s="14"/>
      <c r="M18" s="14"/>
      <c r="N18" s="14"/>
      <c r="O18" s="14"/>
      <c r="P18" s="14"/>
      <c r="Q18" s="14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2022</v>
      </c>
      <c r="F19" s="29">
        <v>1</v>
      </c>
      <c r="G19" s="29">
        <v>3.6</v>
      </c>
      <c r="H19" s="10">
        <v>20.53</v>
      </c>
      <c r="I19" s="10">
        <f t="shared" si="0"/>
        <v>-16.93</v>
      </c>
      <c r="J19" s="29">
        <v>128.6</v>
      </c>
      <c r="L19" s="14"/>
      <c r="M19" s="14"/>
      <c r="N19" s="14"/>
      <c r="O19" s="14"/>
      <c r="P19" s="14"/>
      <c r="Q19" s="14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2022</v>
      </c>
      <c r="F20" s="29">
        <v>1</v>
      </c>
      <c r="G20" s="29">
        <v>-0.7</v>
      </c>
      <c r="H20" s="10">
        <v>17.613333333333333</v>
      </c>
      <c r="I20" s="10">
        <f t="shared" si="0"/>
        <v>-18.313333333333333</v>
      </c>
      <c r="J20" s="29">
        <v>34.2</v>
      </c>
      <c r="L20" s="14"/>
      <c r="M20" s="14"/>
      <c r="N20" s="14"/>
      <c r="O20" s="14"/>
      <c r="P20" s="14"/>
      <c r="Q20" s="14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2022</v>
      </c>
      <c r="F21" s="29">
        <v>1</v>
      </c>
      <c r="G21" s="29">
        <v>1.7</v>
      </c>
      <c r="H21" s="10">
        <v>20.6</v>
      </c>
      <c r="I21" s="10">
        <f t="shared" si="0"/>
        <v>-18.900000000000002</v>
      </c>
      <c r="J21" s="29">
        <v>102.1</v>
      </c>
      <c r="L21" s="14"/>
      <c r="M21" s="14"/>
      <c r="N21" s="14"/>
      <c r="O21" s="14"/>
      <c r="P21" s="14"/>
      <c r="Q21" s="14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2022</v>
      </c>
      <c r="F22" s="29">
        <v>1</v>
      </c>
      <c r="G22" s="29">
        <v>3.6</v>
      </c>
      <c r="H22" s="10">
        <v>19.93</v>
      </c>
      <c r="I22" s="10">
        <f t="shared" si="0"/>
        <v>-16.33</v>
      </c>
      <c r="J22" s="29">
        <v>38.9</v>
      </c>
      <c r="L22" s="14"/>
      <c r="M22" s="14"/>
      <c r="N22" s="14"/>
      <c r="O22" s="14"/>
      <c r="P22" s="14"/>
      <c r="Q22" s="14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2022</v>
      </c>
      <c r="F23" s="29">
        <v>1</v>
      </c>
      <c r="G23" s="29">
        <v>-0.5</v>
      </c>
      <c r="H23" s="10">
        <v>18.54</v>
      </c>
      <c r="I23" s="10">
        <f t="shared" si="0"/>
        <v>-19.04</v>
      </c>
      <c r="J23" s="29">
        <v>74.6</v>
      </c>
      <c r="L23" s="14"/>
      <c r="M23" s="14"/>
      <c r="N23" s="14"/>
      <c r="O23" s="14"/>
      <c r="P23" s="14"/>
      <c r="Q23" s="14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2022</v>
      </c>
      <c r="F24" s="29">
        <v>1</v>
      </c>
      <c r="G24" s="29">
        <v>0</v>
      </c>
      <c r="H24" s="10">
        <v>21.60333333333333</v>
      </c>
      <c r="I24" s="10">
        <f t="shared" si="0"/>
        <v>-21.60333333333333</v>
      </c>
      <c r="J24" s="29">
        <v>129.7</v>
      </c>
      <c r="L24" s="14"/>
      <c r="M24" s="14"/>
      <c r="N24" s="14"/>
      <c r="O24" s="14"/>
      <c r="P24" s="14"/>
      <c r="Q24" s="14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2022</v>
      </c>
      <c r="F25" s="29">
        <v>1</v>
      </c>
      <c r="G25" s="29">
        <v>2</v>
      </c>
      <c r="H25" s="10">
        <v>19.926666666666666</v>
      </c>
      <c r="I25" s="10">
        <f t="shared" si="0"/>
        <v>-17.926666666666666</v>
      </c>
      <c r="J25" s="29">
        <v>51.4</v>
      </c>
      <c r="L25" s="14"/>
      <c r="M25" s="14"/>
      <c r="N25" s="14"/>
      <c r="O25" s="14"/>
      <c r="P25" s="14"/>
      <c r="Q25" s="14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2022</v>
      </c>
      <c r="F26" s="29">
        <v>1</v>
      </c>
      <c r="G26" s="29">
        <v>1.7</v>
      </c>
      <c r="H26" s="10">
        <v>17.09</v>
      </c>
      <c r="I26" s="10">
        <f t="shared" si="0"/>
        <v>-15.39</v>
      </c>
      <c r="J26" s="29">
        <v>54.4</v>
      </c>
      <c r="L26" s="14"/>
      <c r="M26" s="14"/>
      <c r="N26" s="14"/>
      <c r="O26" s="14"/>
      <c r="P26" s="14"/>
      <c r="Q26" s="14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2022</v>
      </c>
      <c r="F27" s="29">
        <v>1</v>
      </c>
      <c r="G27" s="29">
        <v>-2.3</v>
      </c>
      <c r="H27" s="10">
        <v>15.573333333333332</v>
      </c>
      <c r="I27" s="10">
        <f t="shared" si="0"/>
        <v>-17.87333333333333</v>
      </c>
      <c r="J27" s="29">
        <v>25.4</v>
      </c>
      <c r="L27" s="14"/>
      <c r="M27" s="14"/>
      <c r="N27" s="14"/>
      <c r="O27" s="14"/>
      <c r="P27" s="14"/>
      <c r="Q27" s="14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2022</v>
      </c>
      <c r="F28" s="29">
        <v>1</v>
      </c>
      <c r="G28" s="29">
        <v>-5.9</v>
      </c>
      <c r="H28" s="10">
        <v>17.37</v>
      </c>
      <c r="I28" s="10">
        <f t="shared" si="0"/>
        <v>-23.270000000000003</v>
      </c>
      <c r="J28" s="29">
        <v>43.5</v>
      </c>
      <c r="L28" s="14"/>
      <c r="M28" s="14"/>
      <c r="N28" s="14"/>
      <c r="O28" s="14"/>
      <c r="P28" s="14"/>
      <c r="Q28" s="14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2022</v>
      </c>
      <c r="F29" s="29">
        <v>1</v>
      </c>
      <c r="G29" s="29">
        <v>-3.4</v>
      </c>
      <c r="H29" s="10">
        <v>20.223333333333333</v>
      </c>
      <c r="I29" s="10">
        <f t="shared" si="0"/>
        <v>-23.62333333333333</v>
      </c>
      <c r="J29" s="29">
        <v>37.2</v>
      </c>
      <c r="L29" s="14"/>
      <c r="M29" s="14"/>
      <c r="N29" s="14"/>
      <c r="O29" s="14"/>
      <c r="P29" s="14"/>
      <c r="Q29" s="14"/>
    </row>
    <row r="30" spans="1:17" s="25" customFormat="1" ht="12.75" customHeight="1">
      <c r="A30" s="15">
        <v>17096</v>
      </c>
      <c r="B30" s="16">
        <v>41.266666666666666</v>
      </c>
      <c r="C30" s="16">
        <v>39.916666666666664</v>
      </c>
      <c r="D30" s="17" t="s">
        <v>81</v>
      </c>
      <c r="E30" s="3">
        <v>2022</v>
      </c>
      <c r="F30" s="29">
        <v>1</v>
      </c>
      <c r="G30" s="29">
        <v>-3.7</v>
      </c>
      <c r="H30" s="11">
        <v>14.88</v>
      </c>
      <c r="I30" s="11">
        <f t="shared" si="0"/>
        <v>-18.580000000000002</v>
      </c>
      <c r="J30" s="29">
        <v>32.6</v>
      </c>
      <c r="L30" s="14"/>
      <c r="M30" s="26"/>
      <c r="N30" s="26"/>
      <c r="O30" s="26"/>
      <c r="P30" s="26"/>
      <c r="Q30" s="26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2022</v>
      </c>
      <c r="F31" s="29">
        <v>1</v>
      </c>
      <c r="G31" s="29">
        <v>-8.9</v>
      </c>
      <c r="H31" s="10">
        <v>14.16</v>
      </c>
      <c r="I31" s="10">
        <f t="shared" si="0"/>
        <v>-23.060000000000002</v>
      </c>
      <c r="J31" s="29">
        <v>25.4</v>
      </c>
      <c r="L31" s="14"/>
      <c r="M31" s="14"/>
      <c r="N31" s="14"/>
      <c r="O31" s="14"/>
      <c r="P31" s="14"/>
      <c r="Q31" s="14"/>
    </row>
    <row r="32" spans="1:17" s="25" customFormat="1" ht="12.75" customHeight="1">
      <c r="A32" s="15">
        <v>17099</v>
      </c>
      <c r="B32" s="16">
        <v>43.05</v>
      </c>
      <c r="C32" s="16">
        <v>39.7333</v>
      </c>
      <c r="D32" s="17" t="s">
        <v>25</v>
      </c>
      <c r="E32" s="3">
        <v>2022</v>
      </c>
      <c r="F32" s="29">
        <v>1</v>
      </c>
      <c r="G32" s="29">
        <v>-10.1</v>
      </c>
      <c r="H32" s="11">
        <v>16.92</v>
      </c>
      <c r="I32" s="11">
        <f t="shared" si="0"/>
        <v>-27.020000000000003</v>
      </c>
      <c r="J32" s="29">
        <v>54.1</v>
      </c>
      <c r="L32" s="14"/>
      <c r="M32" s="26"/>
      <c r="N32" s="26"/>
      <c r="O32" s="26"/>
      <c r="P32" s="26"/>
      <c r="Q32" s="26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2022</v>
      </c>
      <c r="F33" s="29">
        <v>1</v>
      </c>
      <c r="G33" s="29">
        <v>-2</v>
      </c>
      <c r="H33" s="10">
        <v>22.46333333333333</v>
      </c>
      <c r="I33" s="10">
        <f t="shared" si="0"/>
        <v>-24.46333333333333</v>
      </c>
      <c r="J33" s="29">
        <v>6.4</v>
      </c>
      <c r="L33" s="14"/>
      <c r="M33" s="14"/>
      <c r="N33" s="14"/>
      <c r="O33" s="14"/>
      <c r="P33" s="14"/>
      <c r="Q33" s="14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2022</v>
      </c>
      <c r="F34" s="29">
        <v>1</v>
      </c>
      <c r="G34" s="29">
        <v>6.3</v>
      </c>
      <c r="H34" s="10">
        <v>22.58666666666667</v>
      </c>
      <c r="I34" s="10">
        <f t="shared" si="0"/>
        <v>-16.28666666666667</v>
      </c>
      <c r="J34" s="29">
        <v>40.6</v>
      </c>
      <c r="L34" s="14"/>
      <c r="M34" s="14"/>
      <c r="N34" s="14"/>
      <c r="O34" s="14"/>
      <c r="P34" s="14"/>
      <c r="Q34" s="14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2022</v>
      </c>
      <c r="F35" s="29">
        <v>1</v>
      </c>
      <c r="G35" s="29">
        <v>4.6</v>
      </c>
      <c r="H35" s="10">
        <v>22.506666666666668</v>
      </c>
      <c r="I35" s="10">
        <f t="shared" si="0"/>
        <v>-17.906666666666666</v>
      </c>
      <c r="J35" s="29">
        <v>54.1</v>
      </c>
      <c r="L35" s="14"/>
      <c r="M35" s="14"/>
      <c r="N35" s="14"/>
      <c r="O35" s="14"/>
      <c r="P35" s="14"/>
      <c r="Q35" s="14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2022</v>
      </c>
      <c r="F36" s="29">
        <v>1</v>
      </c>
      <c r="G36" s="29">
        <v>6.3</v>
      </c>
      <c r="H36" s="10">
        <v>21.74666666666667</v>
      </c>
      <c r="I36" s="10">
        <f t="shared" si="0"/>
        <v>-15.446666666666669</v>
      </c>
      <c r="J36" s="29">
        <v>88</v>
      </c>
      <c r="L36" s="14"/>
      <c r="M36" s="14"/>
      <c r="N36" s="14"/>
      <c r="O36" s="14"/>
      <c r="P36" s="14"/>
      <c r="Q36" s="14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2022</v>
      </c>
      <c r="F37" s="29">
        <v>1</v>
      </c>
      <c r="G37" s="29">
        <v>1.8</v>
      </c>
      <c r="H37" s="10">
        <v>20.16</v>
      </c>
      <c r="I37" s="10">
        <f t="shared" si="0"/>
        <v>-18.36</v>
      </c>
      <c r="J37" s="29">
        <v>54.6</v>
      </c>
      <c r="L37" s="14"/>
      <c r="M37" s="14"/>
      <c r="N37" s="14"/>
      <c r="O37" s="14"/>
      <c r="P37" s="14"/>
      <c r="Q37" s="14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2022</v>
      </c>
      <c r="F38" s="29">
        <v>1</v>
      </c>
      <c r="G38" s="29">
        <v>-0.1</v>
      </c>
      <c r="H38" s="10">
        <v>19.14</v>
      </c>
      <c r="I38" s="10">
        <f t="shared" si="0"/>
        <v>-19.240000000000002</v>
      </c>
      <c r="J38" s="29">
        <v>26.4</v>
      </c>
      <c r="L38" s="14"/>
      <c r="M38" s="14"/>
      <c r="N38" s="14"/>
      <c r="O38" s="14"/>
      <c r="P38" s="14"/>
      <c r="Q38" s="14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2022</v>
      </c>
      <c r="F39" s="29">
        <v>1</v>
      </c>
      <c r="G39" s="29">
        <v>0.9</v>
      </c>
      <c r="H39" s="10">
        <v>20.346666666666668</v>
      </c>
      <c r="I39" s="10">
        <f t="shared" si="0"/>
        <v>-19.44666666666667</v>
      </c>
      <c r="J39" s="29">
        <v>36.2</v>
      </c>
      <c r="L39" s="14"/>
      <c r="M39" s="14"/>
      <c r="N39" s="14"/>
      <c r="O39" s="14"/>
      <c r="P39" s="14"/>
      <c r="Q39" s="14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2022</v>
      </c>
      <c r="F40" s="29">
        <v>1</v>
      </c>
      <c r="G40" s="29">
        <v>0.9</v>
      </c>
      <c r="H40" s="10">
        <v>21.37</v>
      </c>
      <c r="I40" s="10">
        <f t="shared" si="0"/>
        <v>-20.470000000000002</v>
      </c>
      <c r="J40" s="29">
        <v>42.8</v>
      </c>
      <c r="L40" s="14"/>
      <c r="M40" s="14"/>
      <c r="N40" s="14"/>
      <c r="O40" s="14"/>
      <c r="P40" s="14"/>
      <c r="Q40" s="14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2022</v>
      </c>
      <c r="F41" s="29">
        <v>1</v>
      </c>
      <c r="G41" s="29">
        <v>-2.4</v>
      </c>
      <c r="H41" s="10">
        <v>16.89666666666667</v>
      </c>
      <c r="I41" s="10">
        <f t="shared" si="0"/>
        <v>-19.296666666666667</v>
      </c>
      <c r="J41" s="29">
        <v>100.2</v>
      </c>
      <c r="L41" s="14"/>
      <c r="M41" s="14"/>
      <c r="N41" s="14"/>
      <c r="O41" s="14"/>
      <c r="P41" s="14"/>
      <c r="Q41" s="14"/>
    </row>
    <row r="42" spans="1:17" s="25" customFormat="1" ht="12.75" customHeight="1">
      <c r="A42" s="15">
        <v>17150</v>
      </c>
      <c r="B42" s="16">
        <v>27.86666666666632</v>
      </c>
      <c r="C42" s="16">
        <v>39.64999999999974</v>
      </c>
      <c r="D42" s="17" t="s">
        <v>33</v>
      </c>
      <c r="E42" s="3">
        <v>2022</v>
      </c>
      <c r="F42" s="29">
        <v>1</v>
      </c>
      <c r="G42" s="29">
        <v>3.9</v>
      </c>
      <c r="H42" s="11">
        <v>22.783333333333324</v>
      </c>
      <c r="I42" s="11">
        <f t="shared" si="0"/>
        <v>-18.883333333333326</v>
      </c>
      <c r="J42" s="29">
        <v>40.5</v>
      </c>
      <c r="L42" s="14"/>
      <c r="M42" s="26"/>
      <c r="N42" s="17"/>
      <c r="O42" s="26"/>
      <c r="P42" s="26"/>
      <c r="Q42" s="26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2022</v>
      </c>
      <c r="F43" s="29">
        <v>1</v>
      </c>
      <c r="G43" s="29">
        <v>-0.4</v>
      </c>
      <c r="H43" s="10">
        <v>18.63333333333334</v>
      </c>
      <c r="I43" s="10">
        <f t="shared" si="0"/>
        <v>-19.03333333333334</v>
      </c>
      <c r="J43" s="29">
        <v>38</v>
      </c>
      <c r="L43" s="14"/>
      <c r="M43" s="14"/>
      <c r="N43" s="14"/>
      <c r="O43" s="14"/>
      <c r="P43" s="14"/>
      <c r="Q43" s="14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2022</v>
      </c>
      <c r="F44" s="29">
        <v>1</v>
      </c>
      <c r="G44" s="29">
        <v>-1.3</v>
      </c>
      <c r="H44" s="10">
        <v>19.73</v>
      </c>
      <c r="I44" s="10">
        <f t="shared" si="0"/>
        <v>-21.03</v>
      </c>
      <c r="J44" s="29">
        <v>54.2</v>
      </c>
      <c r="L44" s="14"/>
      <c r="M44" s="14"/>
      <c r="N44" s="14"/>
      <c r="O44" s="14"/>
      <c r="P44" s="14"/>
      <c r="Q44" s="14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2022</v>
      </c>
      <c r="F45" s="29">
        <v>1</v>
      </c>
      <c r="G45" s="29">
        <v>-1.5</v>
      </c>
      <c r="H45" s="10">
        <v>22.756666666666664</v>
      </c>
      <c r="I45" s="10">
        <f t="shared" si="0"/>
        <v>-24.256666666666664</v>
      </c>
      <c r="J45" s="29">
        <v>183.2</v>
      </c>
      <c r="L45" s="14"/>
      <c r="M45" s="14"/>
      <c r="N45" s="14"/>
      <c r="O45" s="14"/>
      <c r="P45" s="14"/>
      <c r="Q45" s="14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2022</v>
      </c>
      <c r="F46" s="29">
        <v>1</v>
      </c>
      <c r="G46" s="29">
        <v>-3.1</v>
      </c>
      <c r="H46" s="10">
        <v>18.56</v>
      </c>
      <c r="I46" s="10">
        <f t="shared" si="0"/>
        <v>-21.66</v>
      </c>
      <c r="J46" s="29">
        <v>60.4</v>
      </c>
      <c r="L46" s="14"/>
      <c r="M46" s="14"/>
      <c r="N46" s="14"/>
      <c r="O46" s="14"/>
      <c r="P46" s="14"/>
      <c r="Q46" s="14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2022</v>
      </c>
      <c r="F47" s="29">
        <v>1</v>
      </c>
      <c r="G47" s="29">
        <v>5.5</v>
      </c>
      <c r="H47" s="10">
        <v>25.956666666666667</v>
      </c>
      <c r="I47" s="10">
        <f t="shared" si="0"/>
        <v>-20.456666666666667</v>
      </c>
      <c r="J47" s="29">
        <v>40.7</v>
      </c>
      <c r="L47" s="14"/>
      <c r="M47" s="14"/>
      <c r="N47" s="14"/>
      <c r="O47" s="14"/>
      <c r="P47" s="14"/>
      <c r="Q47" s="14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2022</v>
      </c>
      <c r="F48" s="29">
        <v>1</v>
      </c>
      <c r="G48" s="29">
        <v>1.2</v>
      </c>
      <c r="H48" s="10">
        <v>20.633333333333336</v>
      </c>
      <c r="I48" s="10">
        <f t="shared" si="0"/>
        <v>-19.433333333333337</v>
      </c>
      <c r="J48" s="29">
        <v>34.7</v>
      </c>
      <c r="L48" s="14"/>
      <c r="M48" s="14"/>
      <c r="N48" s="14"/>
      <c r="O48" s="14"/>
      <c r="P48" s="14"/>
      <c r="Q48" s="14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2022</v>
      </c>
      <c r="F49" s="29">
        <v>1</v>
      </c>
      <c r="G49" s="29">
        <v>-0.9</v>
      </c>
      <c r="H49" s="10">
        <v>19.54</v>
      </c>
      <c r="I49" s="10">
        <f t="shared" si="0"/>
        <v>-20.439999999999998</v>
      </c>
      <c r="J49" s="29">
        <v>35.4</v>
      </c>
      <c r="L49" s="14"/>
      <c r="M49" s="14"/>
      <c r="N49" s="14"/>
      <c r="O49" s="14"/>
      <c r="P49" s="14"/>
      <c r="Q49" s="14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2022</v>
      </c>
      <c r="F50" s="29">
        <v>1</v>
      </c>
      <c r="G50" s="29">
        <v>-1.2</v>
      </c>
      <c r="H50" s="10">
        <v>20.67666666666667</v>
      </c>
      <c r="I50" s="10">
        <f t="shared" si="0"/>
        <v>-21.87666666666667</v>
      </c>
      <c r="J50" s="29">
        <v>81.8</v>
      </c>
      <c r="L50" s="14"/>
      <c r="M50" s="14"/>
      <c r="N50" s="14"/>
      <c r="O50" s="14"/>
      <c r="P50" s="14"/>
      <c r="Q50" s="14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2022</v>
      </c>
      <c r="F51" s="29">
        <v>1</v>
      </c>
      <c r="G51" s="29">
        <v>-1.6</v>
      </c>
      <c r="H51" s="10">
        <v>18.79</v>
      </c>
      <c r="I51" s="10">
        <f t="shared" si="0"/>
        <v>-20.39</v>
      </c>
      <c r="J51" s="29">
        <v>57.6</v>
      </c>
      <c r="L51" s="14"/>
      <c r="M51" s="14"/>
      <c r="N51" s="14"/>
      <c r="O51" s="14"/>
      <c r="P51" s="14"/>
      <c r="Q51" s="14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2022</v>
      </c>
      <c r="F52" s="29">
        <v>1</v>
      </c>
      <c r="G52" s="29">
        <v>-2.2</v>
      </c>
      <c r="H52" s="10">
        <v>19.3</v>
      </c>
      <c r="I52" s="10">
        <f t="shared" si="0"/>
        <v>-21.5</v>
      </c>
      <c r="J52" s="29">
        <v>38</v>
      </c>
      <c r="L52" s="14"/>
      <c r="M52" s="14"/>
      <c r="N52" s="14"/>
      <c r="O52" s="14"/>
      <c r="P52" s="14"/>
      <c r="Q52" s="14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2022</v>
      </c>
      <c r="F53" s="29">
        <v>1</v>
      </c>
      <c r="G53" s="29">
        <v>-0.4</v>
      </c>
      <c r="H53" s="10">
        <v>23.46</v>
      </c>
      <c r="I53" s="10">
        <f t="shared" si="0"/>
        <v>-23.86</v>
      </c>
      <c r="J53" s="29">
        <v>42.4</v>
      </c>
      <c r="L53" s="14"/>
      <c r="M53" s="14"/>
      <c r="N53" s="14"/>
      <c r="O53" s="14"/>
      <c r="P53" s="14"/>
      <c r="Q53" s="14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2022</v>
      </c>
      <c r="F54" s="29">
        <v>1</v>
      </c>
      <c r="G54" s="29">
        <v>-0.5</v>
      </c>
      <c r="H54" s="10">
        <v>22.91</v>
      </c>
      <c r="I54" s="10">
        <f t="shared" si="0"/>
        <v>-23.41</v>
      </c>
      <c r="J54" s="29">
        <v>48.4</v>
      </c>
      <c r="L54" s="14"/>
      <c r="M54" s="14"/>
      <c r="N54" s="14"/>
      <c r="O54" s="14"/>
      <c r="P54" s="14"/>
      <c r="Q54" s="14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2022</v>
      </c>
      <c r="F55" s="29">
        <v>1</v>
      </c>
      <c r="G55" s="29">
        <v>-2.2</v>
      </c>
      <c r="H55" s="10">
        <v>22.066666666666663</v>
      </c>
      <c r="I55" s="10">
        <f t="shared" si="0"/>
        <v>-24.266666666666662</v>
      </c>
      <c r="J55" s="29">
        <v>171</v>
      </c>
      <c r="L55" s="14"/>
      <c r="M55" s="14"/>
      <c r="N55" s="14"/>
      <c r="O55" s="14"/>
      <c r="P55" s="14"/>
      <c r="Q55" s="14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2022</v>
      </c>
      <c r="F56" s="29">
        <v>1</v>
      </c>
      <c r="G56" s="29">
        <v>-6.2</v>
      </c>
      <c r="H56" s="10">
        <v>20.56</v>
      </c>
      <c r="I56" s="10">
        <f t="shared" si="0"/>
        <v>-26.759999999999998</v>
      </c>
      <c r="J56" s="29">
        <v>88</v>
      </c>
      <c r="L56" s="14"/>
      <c r="M56" s="14"/>
      <c r="N56" s="14"/>
      <c r="O56" s="14"/>
      <c r="P56" s="14"/>
      <c r="Q56" s="14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2022</v>
      </c>
      <c r="F57" s="29">
        <v>1</v>
      </c>
      <c r="G57" s="29">
        <v>-5.6</v>
      </c>
      <c r="H57" s="10">
        <v>18.68666666666667</v>
      </c>
      <c r="I57" s="10">
        <f t="shared" si="0"/>
        <v>-24.28666666666667</v>
      </c>
      <c r="J57" s="29">
        <v>241.8</v>
      </c>
      <c r="L57" s="14"/>
      <c r="M57" s="14"/>
      <c r="N57" s="14"/>
      <c r="O57" s="14"/>
      <c r="P57" s="14"/>
      <c r="Q57" s="14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2022</v>
      </c>
      <c r="F58" s="29">
        <v>1</v>
      </c>
      <c r="G58" s="29">
        <v>2.6</v>
      </c>
      <c r="H58" s="10">
        <v>26.16</v>
      </c>
      <c r="I58" s="10">
        <f t="shared" si="0"/>
        <v>-23.56</v>
      </c>
      <c r="J58" s="29">
        <v>94.4</v>
      </c>
      <c r="L58" s="14"/>
      <c r="M58" s="14"/>
      <c r="N58" s="14"/>
      <c r="O58" s="14"/>
      <c r="P58" s="14"/>
      <c r="Q58" s="14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2022</v>
      </c>
      <c r="F59" s="29">
        <v>1</v>
      </c>
      <c r="G59" s="29">
        <v>8.2</v>
      </c>
      <c r="H59" s="10">
        <v>26.01333333333334</v>
      </c>
      <c r="I59" s="10">
        <f t="shared" si="0"/>
        <v>-17.81333333333334</v>
      </c>
      <c r="J59" s="29">
        <v>51.9</v>
      </c>
      <c r="L59" s="14"/>
      <c r="M59" s="14"/>
      <c r="N59" s="14"/>
      <c r="O59" s="14"/>
      <c r="P59" s="14"/>
      <c r="Q59" s="14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2022</v>
      </c>
      <c r="F60" s="29">
        <v>1</v>
      </c>
      <c r="G60" s="29">
        <v>7.4</v>
      </c>
      <c r="H60" s="10">
        <v>26.25333333333333</v>
      </c>
      <c r="I60" s="10">
        <f t="shared" si="0"/>
        <v>-18.85333333333333</v>
      </c>
      <c r="J60" s="29">
        <v>115.8</v>
      </c>
      <c r="L60" s="14"/>
      <c r="M60" s="14"/>
      <c r="N60" s="14"/>
      <c r="O60" s="14"/>
      <c r="P60" s="14"/>
      <c r="Q60" s="14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2022</v>
      </c>
      <c r="F61" s="29">
        <v>1</v>
      </c>
      <c r="G61" s="29">
        <v>4.5</v>
      </c>
      <c r="H61" s="10">
        <v>25.173333333333332</v>
      </c>
      <c r="I61" s="10">
        <f t="shared" si="0"/>
        <v>-20.673333333333332</v>
      </c>
      <c r="J61" s="29">
        <v>74.5</v>
      </c>
      <c r="L61" s="14"/>
      <c r="M61" s="14"/>
      <c r="N61" s="14"/>
      <c r="O61" s="14"/>
      <c r="P61" s="14"/>
      <c r="Q61" s="14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2022</v>
      </c>
      <c r="F62" s="29">
        <v>1</v>
      </c>
      <c r="G62" s="29">
        <v>1.3</v>
      </c>
      <c r="H62" s="10">
        <v>21.54</v>
      </c>
      <c r="I62" s="10">
        <f t="shared" si="0"/>
        <v>-20.24</v>
      </c>
      <c r="J62" s="29">
        <v>49</v>
      </c>
      <c r="L62" s="14"/>
      <c r="M62" s="14"/>
      <c r="N62" s="14"/>
      <c r="O62" s="14"/>
      <c r="P62" s="14"/>
      <c r="Q62" s="14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2022</v>
      </c>
      <c r="F63" s="29">
        <v>1</v>
      </c>
      <c r="G63" s="29">
        <v>1.9</v>
      </c>
      <c r="H63" s="10">
        <v>20.43</v>
      </c>
      <c r="I63" s="10">
        <f t="shared" si="0"/>
        <v>-18.53</v>
      </c>
      <c r="J63" s="29">
        <v>64.3</v>
      </c>
      <c r="L63" s="14"/>
      <c r="M63" s="14"/>
      <c r="N63" s="14"/>
      <c r="O63" s="14"/>
      <c r="P63" s="14"/>
      <c r="Q63" s="14"/>
    </row>
    <row r="64" spans="1:17" s="25" customFormat="1" ht="12.75" customHeight="1">
      <c r="A64" s="15">
        <v>17244</v>
      </c>
      <c r="B64" s="16">
        <v>32.55</v>
      </c>
      <c r="C64" s="16">
        <v>37.96666666666666</v>
      </c>
      <c r="D64" s="17" t="s">
        <v>75</v>
      </c>
      <c r="E64" s="3">
        <v>2022</v>
      </c>
      <c r="F64" s="29">
        <v>1</v>
      </c>
      <c r="G64" s="29">
        <v>-2</v>
      </c>
      <c r="H64" s="11">
        <v>20.506666666666668</v>
      </c>
      <c r="I64" s="11">
        <f t="shared" si="0"/>
        <v>-22.506666666666668</v>
      </c>
      <c r="J64" s="29">
        <v>70.6</v>
      </c>
      <c r="L64" s="14"/>
      <c r="M64" s="15"/>
      <c r="N64" s="17"/>
      <c r="O64" s="14"/>
      <c r="P64" s="14"/>
      <c r="Q64" s="26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2022</v>
      </c>
      <c r="F65" s="29">
        <v>1</v>
      </c>
      <c r="G65" s="29">
        <v>-1.4</v>
      </c>
      <c r="H65" s="10">
        <v>20.726666666666667</v>
      </c>
      <c r="I65" s="10">
        <f t="shared" si="0"/>
        <v>-22.126666666666665</v>
      </c>
      <c r="J65" s="29">
        <v>84.4</v>
      </c>
      <c r="L65" s="14"/>
      <c r="M65" s="14"/>
      <c r="N65" s="14"/>
      <c r="O65" s="14"/>
      <c r="P65" s="14"/>
      <c r="Q65" s="14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2022</v>
      </c>
      <c r="F66" s="29">
        <v>1</v>
      </c>
      <c r="G66" s="29">
        <v>-1.9</v>
      </c>
      <c r="H66" s="10">
        <v>19.7</v>
      </c>
      <c r="I66" s="10">
        <f t="shared" si="0"/>
        <v>-21.599999999999998</v>
      </c>
      <c r="J66" s="29">
        <v>30.2</v>
      </c>
      <c r="L66" s="14"/>
      <c r="M66" s="14"/>
      <c r="N66" s="14"/>
      <c r="O66" s="14"/>
      <c r="P66" s="14"/>
      <c r="Q66" s="14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2022</v>
      </c>
      <c r="F67" s="29">
        <v>1</v>
      </c>
      <c r="G67" s="29">
        <v>4.5</v>
      </c>
      <c r="H67" s="10">
        <v>25.33666666666666</v>
      </c>
      <c r="I67" s="10">
        <f aca="true" t="shared" si="1" ref="I67:I102">G67-H67</f>
        <v>-20.83666666666666</v>
      </c>
      <c r="J67" s="29">
        <v>311.4</v>
      </c>
      <c r="L67" s="14"/>
      <c r="M67" s="14"/>
      <c r="N67" s="14"/>
      <c r="O67" s="14"/>
      <c r="P67" s="14"/>
      <c r="Q67" s="14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2022</v>
      </c>
      <c r="F68" s="29">
        <v>1</v>
      </c>
      <c r="G68" s="29">
        <v>2.9</v>
      </c>
      <c r="H68" s="10">
        <v>24.28666666666667</v>
      </c>
      <c r="I68" s="10">
        <f t="shared" si="1"/>
        <v>-21.38666666666667</v>
      </c>
      <c r="J68" s="29">
        <v>80.8</v>
      </c>
      <c r="L68" s="14"/>
      <c r="M68" s="14"/>
      <c r="N68" s="14"/>
      <c r="O68" s="14"/>
      <c r="P68" s="14"/>
      <c r="Q68" s="14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2022</v>
      </c>
      <c r="F69" s="29">
        <v>1</v>
      </c>
      <c r="G69" s="29">
        <v>5.3</v>
      </c>
      <c r="H69" s="10">
        <v>25.41666666666666</v>
      </c>
      <c r="I69" s="10">
        <f t="shared" si="1"/>
        <v>-20.11666666666666</v>
      </c>
      <c r="J69" s="29">
        <v>96</v>
      </c>
      <c r="L69" s="14"/>
      <c r="M69" s="14"/>
      <c r="N69" s="14"/>
      <c r="O69" s="14"/>
      <c r="P69" s="14"/>
      <c r="Q69" s="14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2022</v>
      </c>
      <c r="F70" s="29">
        <v>1</v>
      </c>
      <c r="G70" s="29">
        <v>3.8</v>
      </c>
      <c r="H70" s="10">
        <v>26.996666666666666</v>
      </c>
      <c r="I70" s="10">
        <f t="shared" si="1"/>
        <v>-23.196666666666665</v>
      </c>
      <c r="J70" s="29">
        <v>145.6</v>
      </c>
      <c r="L70" s="14"/>
      <c r="M70" s="14"/>
      <c r="N70" s="14"/>
      <c r="O70" s="14"/>
      <c r="P70" s="14"/>
      <c r="Q70" s="14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2022</v>
      </c>
      <c r="F71" s="29">
        <v>1</v>
      </c>
      <c r="G71" s="29">
        <v>5.2</v>
      </c>
      <c r="H71" s="10">
        <v>28.456666666666663</v>
      </c>
      <c r="I71" s="10">
        <f t="shared" si="1"/>
        <v>-23.256666666666664</v>
      </c>
      <c r="J71" s="29">
        <v>51.4</v>
      </c>
      <c r="L71" s="14"/>
      <c r="M71" s="14"/>
      <c r="N71" s="14"/>
      <c r="O71" s="14"/>
      <c r="P71" s="14"/>
      <c r="Q71" s="14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2022</v>
      </c>
      <c r="F72" s="29">
        <v>1</v>
      </c>
      <c r="G72" s="29">
        <v>2.7</v>
      </c>
      <c r="H72" s="10">
        <v>25.95666666666667</v>
      </c>
      <c r="I72" s="10">
        <f t="shared" si="1"/>
        <v>-23.25666666666667</v>
      </c>
      <c r="J72" s="29">
        <v>46.4</v>
      </c>
      <c r="L72" s="14"/>
      <c r="M72" s="14"/>
      <c r="N72" s="14"/>
      <c r="O72" s="14"/>
      <c r="P72" s="14"/>
      <c r="Q72" s="14"/>
    </row>
    <row r="73" spans="1:17" s="25" customFormat="1" ht="12.75" customHeight="1">
      <c r="A73" s="15">
        <v>17280</v>
      </c>
      <c r="B73" s="16">
        <v>40.2</v>
      </c>
      <c r="C73" s="16">
        <v>37.88333333333333</v>
      </c>
      <c r="D73" s="17" t="s">
        <v>86</v>
      </c>
      <c r="E73" s="3">
        <v>2022</v>
      </c>
      <c r="F73" s="29">
        <v>1</v>
      </c>
      <c r="G73" s="29">
        <v>2</v>
      </c>
      <c r="H73" s="11">
        <v>26.306666666666665</v>
      </c>
      <c r="I73" s="11">
        <f t="shared" si="1"/>
        <v>-24.306666666666665</v>
      </c>
      <c r="J73" s="29">
        <v>44.9</v>
      </c>
      <c r="L73" s="14"/>
      <c r="M73" s="26"/>
      <c r="N73" s="17"/>
      <c r="O73" s="14"/>
      <c r="P73" s="14"/>
      <c r="Q73" s="26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2022</v>
      </c>
      <c r="F74" s="29">
        <v>1</v>
      </c>
      <c r="G74" s="29">
        <v>2.8</v>
      </c>
      <c r="H74" s="10">
        <v>27.04333333333333</v>
      </c>
      <c r="I74" s="10">
        <f t="shared" si="1"/>
        <v>-24.24333333333333</v>
      </c>
      <c r="J74" s="29">
        <v>28.3</v>
      </c>
      <c r="L74" s="14"/>
      <c r="M74" s="14"/>
      <c r="N74" s="14"/>
      <c r="O74" s="14"/>
      <c r="P74" s="14"/>
      <c r="Q74" s="14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2022</v>
      </c>
      <c r="F75" s="29">
        <v>1</v>
      </c>
      <c r="G75" s="29">
        <v>-4.9</v>
      </c>
      <c r="H75" s="10">
        <v>20.5</v>
      </c>
      <c r="I75" s="10">
        <f t="shared" si="1"/>
        <v>-25.4</v>
      </c>
      <c r="J75" s="29">
        <v>76.8</v>
      </c>
      <c r="L75" s="14"/>
      <c r="M75" s="14"/>
      <c r="N75" s="14"/>
      <c r="O75" s="14"/>
      <c r="P75" s="14"/>
      <c r="Q75" s="14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2022</v>
      </c>
      <c r="F76" s="29">
        <v>1</v>
      </c>
      <c r="G76" s="29">
        <v>1.8</v>
      </c>
      <c r="H76" s="10">
        <v>22</v>
      </c>
      <c r="I76" s="10">
        <f t="shared" si="1"/>
        <v>-20.2</v>
      </c>
      <c r="J76" s="29">
        <v>129</v>
      </c>
      <c r="L76" s="14"/>
      <c r="M76" s="14"/>
      <c r="N76" s="14"/>
      <c r="O76" s="14"/>
      <c r="P76" s="14"/>
      <c r="Q76" s="14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2022</v>
      </c>
      <c r="F77" s="29">
        <v>1</v>
      </c>
      <c r="G77" s="29">
        <v>3.9</v>
      </c>
      <c r="H77" s="10">
        <v>23.116666666666664</v>
      </c>
      <c r="I77" s="10">
        <f t="shared" si="1"/>
        <v>-19.216666666666665</v>
      </c>
      <c r="J77" s="29">
        <v>336.3</v>
      </c>
      <c r="L77" s="14"/>
      <c r="M77" s="14"/>
      <c r="N77" s="14"/>
      <c r="O77" s="14"/>
      <c r="P77" s="14"/>
      <c r="Q77" s="14"/>
    </row>
    <row r="78" spans="1:17" s="25" customFormat="1" ht="12.75" customHeight="1">
      <c r="A78" s="15">
        <v>17300</v>
      </c>
      <c r="B78" s="16">
        <v>30.7</v>
      </c>
      <c r="C78" s="16">
        <v>36.88333333333333</v>
      </c>
      <c r="D78" s="17" t="s">
        <v>84</v>
      </c>
      <c r="E78" s="3">
        <v>2022</v>
      </c>
      <c r="F78" s="29">
        <v>1</v>
      </c>
      <c r="G78" s="29">
        <v>8.9</v>
      </c>
      <c r="H78" s="11">
        <v>25.466666666666665</v>
      </c>
      <c r="I78" s="11">
        <f t="shared" si="1"/>
        <v>-16.566666666666663</v>
      </c>
      <c r="J78" s="29">
        <v>218.2</v>
      </c>
      <c r="L78" s="14"/>
      <c r="M78" s="26"/>
      <c r="N78" s="17"/>
      <c r="O78" s="14"/>
      <c r="P78" s="14"/>
      <c r="Q78" s="26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2022</v>
      </c>
      <c r="F79" s="29">
        <v>1</v>
      </c>
      <c r="G79" s="29">
        <v>10.2</v>
      </c>
      <c r="H79" s="10">
        <v>25.47</v>
      </c>
      <c r="I79" s="10">
        <f t="shared" si="1"/>
        <v>-15.27</v>
      </c>
      <c r="J79" s="29">
        <v>187</v>
      </c>
      <c r="L79" s="14"/>
      <c r="M79" s="14"/>
      <c r="N79" s="14"/>
      <c r="O79" s="14"/>
      <c r="P79" s="14"/>
      <c r="Q79" s="14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2022</v>
      </c>
      <c r="F80" s="29">
        <v>1</v>
      </c>
      <c r="G80" s="29">
        <v>8.9</v>
      </c>
      <c r="H80" s="10">
        <v>25.82</v>
      </c>
      <c r="I80" s="10">
        <f t="shared" si="1"/>
        <v>-16.92</v>
      </c>
      <c r="J80" s="29">
        <v>220.8</v>
      </c>
      <c r="L80" s="14"/>
      <c r="M80" s="14"/>
      <c r="N80" s="14"/>
      <c r="O80" s="14"/>
      <c r="P80" s="14"/>
      <c r="Q80" s="14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2022</v>
      </c>
      <c r="F81" s="29">
        <v>1</v>
      </c>
      <c r="G81" s="29">
        <v>8.3</v>
      </c>
      <c r="H81" s="10">
        <v>25.208000000000002</v>
      </c>
      <c r="I81" s="10">
        <f t="shared" si="1"/>
        <v>-16.908</v>
      </c>
      <c r="J81" s="29">
        <v>69.5</v>
      </c>
      <c r="L81" s="14"/>
      <c r="M81" s="14"/>
      <c r="N81" s="14"/>
      <c r="O81" s="14"/>
      <c r="P81" s="14"/>
      <c r="Q81" s="14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2022</v>
      </c>
      <c r="F82" s="29">
        <v>1</v>
      </c>
      <c r="G82" s="29">
        <v>7.3</v>
      </c>
      <c r="H82" s="10">
        <v>24.923333333333336</v>
      </c>
      <c r="I82" s="10">
        <f t="shared" si="1"/>
        <v>-17.623333333333335</v>
      </c>
      <c r="J82" s="29">
        <v>272.4</v>
      </c>
      <c r="L82" s="14"/>
      <c r="M82" s="14"/>
      <c r="N82" s="14"/>
      <c r="O82" s="14"/>
      <c r="P82" s="14"/>
      <c r="Q82" s="14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2022</v>
      </c>
      <c r="F83" s="29">
        <v>1</v>
      </c>
      <c r="G83" s="29">
        <v>5.9</v>
      </c>
      <c r="H83" s="10">
        <v>21.53666666666667</v>
      </c>
      <c r="I83" s="10">
        <f t="shared" si="1"/>
        <v>-15.636666666666668</v>
      </c>
      <c r="J83" s="29">
        <v>42</v>
      </c>
      <c r="L83" s="14"/>
      <c r="M83" s="14"/>
      <c r="N83" s="14"/>
      <c r="O83" s="14"/>
      <c r="P83" s="14"/>
      <c r="Q83" s="14"/>
    </row>
    <row r="84" spans="1:17" s="25" customFormat="1" ht="12.75" customHeight="1">
      <c r="A84" s="28"/>
      <c r="B84" s="27">
        <v>23.73</v>
      </c>
      <c r="C84" s="27">
        <v>37.73</v>
      </c>
      <c r="D84" s="31" t="s">
        <v>90</v>
      </c>
      <c r="E84" s="15">
        <v>2022</v>
      </c>
      <c r="F84" s="30">
        <v>1</v>
      </c>
      <c r="G84" s="30">
        <v>9.2</v>
      </c>
      <c r="H84" s="11">
        <v>10.1</v>
      </c>
      <c r="I84" s="11">
        <f t="shared" si="1"/>
        <v>-0.9000000000000004</v>
      </c>
      <c r="J84" s="11">
        <v>63</v>
      </c>
      <c r="L84" s="14"/>
      <c r="M84" s="14"/>
      <c r="N84" s="14"/>
      <c r="O84" s="14"/>
      <c r="P84" s="14"/>
      <c r="Q84" s="14"/>
    </row>
    <row r="85" spans="1:17" s="25" customFormat="1" ht="12.75" customHeight="1">
      <c r="A85" s="28"/>
      <c r="B85" s="27">
        <v>28.9</v>
      </c>
      <c r="C85" s="27">
        <v>28.33</v>
      </c>
      <c r="D85" s="28" t="s">
        <v>93</v>
      </c>
      <c r="E85" s="15">
        <v>2022</v>
      </c>
      <c r="F85" s="30">
        <v>1</v>
      </c>
      <c r="G85" s="30">
        <v>11.8</v>
      </c>
      <c r="H85" s="11">
        <v>13.4</v>
      </c>
      <c r="I85" s="11">
        <f t="shared" si="1"/>
        <v>-1.5999999999999996</v>
      </c>
      <c r="J85" s="11">
        <v>0</v>
      </c>
      <c r="L85" s="14"/>
      <c r="M85" s="14"/>
      <c r="N85" s="14"/>
      <c r="O85" s="14"/>
      <c r="P85" s="14"/>
      <c r="Q85" s="14"/>
    </row>
    <row r="86" spans="1:17" s="25" customFormat="1" ht="12.75" customHeight="1">
      <c r="A86" s="28"/>
      <c r="B86" s="27">
        <v>34.8</v>
      </c>
      <c r="C86" s="27">
        <v>31.25</v>
      </c>
      <c r="D86" s="28" t="s">
        <v>99</v>
      </c>
      <c r="E86" s="15">
        <v>2022</v>
      </c>
      <c r="F86" s="30">
        <v>1</v>
      </c>
      <c r="G86" s="30">
        <v>10.1</v>
      </c>
      <c r="H86" s="11">
        <v>12</v>
      </c>
      <c r="I86" s="11">
        <f t="shared" si="1"/>
        <v>-1.9000000000000004</v>
      </c>
      <c r="J86" s="11">
        <v>48</v>
      </c>
      <c r="L86" s="14"/>
      <c r="M86" s="14"/>
      <c r="N86" s="14"/>
      <c r="O86" s="14"/>
      <c r="P86" s="14"/>
      <c r="Q86" s="14"/>
    </row>
    <row r="87" spans="1:17" s="25" customFormat="1" ht="12.75" customHeight="1">
      <c r="A87" s="28"/>
      <c r="B87" s="27">
        <v>34.82</v>
      </c>
      <c r="C87" s="27">
        <v>32</v>
      </c>
      <c r="D87" s="28" t="s">
        <v>105</v>
      </c>
      <c r="E87" s="15">
        <v>2022</v>
      </c>
      <c r="F87" s="30">
        <v>1</v>
      </c>
      <c r="G87" s="30">
        <v>11.3</v>
      </c>
      <c r="H87" s="11">
        <v>12.9</v>
      </c>
      <c r="I87" s="11">
        <f t="shared" si="1"/>
        <v>-1.5999999999999996</v>
      </c>
      <c r="J87" s="11">
        <v>254</v>
      </c>
      <c r="L87" s="14"/>
      <c r="M87" s="14"/>
      <c r="N87" s="14"/>
      <c r="O87" s="14"/>
      <c r="P87" s="14"/>
      <c r="Q87" s="14"/>
    </row>
    <row r="88" spans="1:17" s="25" customFormat="1" ht="12.75" customHeight="1">
      <c r="A88" s="28"/>
      <c r="B88" s="27">
        <v>34.95</v>
      </c>
      <c r="C88" s="27">
        <v>29.55</v>
      </c>
      <c r="D88" s="28" t="s">
        <v>97</v>
      </c>
      <c r="E88" s="15">
        <v>2022</v>
      </c>
      <c r="F88" s="30">
        <v>1</v>
      </c>
      <c r="G88" s="30">
        <v>14.5</v>
      </c>
      <c r="H88" s="11">
        <v>15.8</v>
      </c>
      <c r="I88" s="11">
        <f t="shared" si="1"/>
        <v>-1.3000000000000007</v>
      </c>
      <c r="J88" s="11">
        <v>9</v>
      </c>
      <c r="L88" s="14"/>
      <c r="M88" s="14"/>
      <c r="N88" s="14"/>
      <c r="O88" s="14"/>
      <c r="P88" s="14"/>
      <c r="Q88" s="14"/>
    </row>
    <row r="89" spans="1:17" s="25" customFormat="1" ht="12.75" customHeight="1">
      <c r="A89" s="28"/>
      <c r="B89" s="27">
        <v>35.5</v>
      </c>
      <c r="C89" s="27">
        <v>32.97</v>
      </c>
      <c r="D89" s="28" t="s">
        <v>98</v>
      </c>
      <c r="E89" s="15">
        <v>2022</v>
      </c>
      <c r="F89" s="30">
        <v>1</v>
      </c>
      <c r="G89" s="30">
        <v>5.6</v>
      </c>
      <c r="H89" s="11">
        <v>7.2</v>
      </c>
      <c r="I89" s="11">
        <f t="shared" si="1"/>
        <v>-1.6000000000000005</v>
      </c>
      <c r="J89" s="11">
        <v>250</v>
      </c>
      <c r="M89" s="14"/>
      <c r="N89" s="14"/>
      <c r="O89" s="14"/>
      <c r="P89" s="14"/>
      <c r="Q89" s="26"/>
    </row>
    <row r="90" spans="1:17" s="25" customFormat="1" ht="12.75" customHeight="1">
      <c r="A90" s="28"/>
      <c r="B90" s="27">
        <v>31.33</v>
      </c>
      <c r="C90" s="27">
        <v>29.85</v>
      </c>
      <c r="D90" s="28" t="s">
        <v>96</v>
      </c>
      <c r="E90" s="15">
        <v>2022</v>
      </c>
      <c r="F90" s="30">
        <v>1</v>
      </c>
      <c r="G90" s="30">
        <v>12.3</v>
      </c>
      <c r="H90" s="11">
        <v>13.9</v>
      </c>
      <c r="I90" s="11">
        <f t="shared" si="1"/>
        <v>-1.5999999999999996</v>
      </c>
      <c r="J90" s="11">
        <v>5</v>
      </c>
      <c r="M90" s="14"/>
      <c r="N90" s="14"/>
      <c r="O90" s="14"/>
      <c r="P90" s="14"/>
      <c r="Q90" s="26"/>
    </row>
    <row r="91" spans="1:17" s="25" customFormat="1" ht="12.75" customHeight="1">
      <c r="A91" s="28"/>
      <c r="B91" s="27">
        <v>25.18</v>
      </c>
      <c r="C91" s="27">
        <v>35.33</v>
      </c>
      <c r="D91" s="28" t="s">
        <v>92</v>
      </c>
      <c r="E91" s="15">
        <v>2022</v>
      </c>
      <c r="F91" s="30">
        <v>1</v>
      </c>
      <c r="G91" s="30">
        <v>11.1</v>
      </c>
      <c r="H91" s="11">
        <v>12.2</v>
      </c>
      <c r="I91" s="11">
        <f t="shared" si="1"/>
        <v>-1.0999999999999996</v>
      </c>
      <c r="J91" s="11">
        <v>91</v>
      </c>
      <c r="M91" s="14"/>
      <c r="N91" s="14"/>
      <c r="O91" s="14"/>
      <c r="P91" s="14"/>
      <c r="Q91" s="26"/>
    </row>
    <row r="92" spans="1:17" s="25" customFormat="1" ht="12.75" customHeight="1">
      <c r="A92" s="28"/>
      <c r="B92" s="27">
        <v>33.8</v>
      </c>
      <c r="C92" s="27">
        <v>27.17</v>
      </c>
      <c r="D92" s="28" t="s">
        <v>94</v>
      </c>
      <c r="E92" s="15">
        <v>2022</v>
      </c>
      <c r="F92" s="30">
        <v>1</v>
      </c>
      <c r="G92" s="30">
        <v>15.6</v>
      </c>
      <c r="H92" s="11"/>
      <c r="I92" s="11"/>
      <c r="J92" s="11">
        <v>0</v>
      </c>
      <c r="M92" s="14"/>
      <c r="N92" s="14"/>
      <c r="O92" s="14"/>
      <c r="P92" s="14"/>
      <c r="Q92" s="26"/>
    </row>
    <row r="93" spans="1:17" s="25" customFormat="1" ht="12.75" customHeight="1">
      <c r="A93" s="28"/>
      <c r="B93" s="27">
        <v>22.02</v>
      </c>
      <c r="C93" s="27">
        <v>37.07</v>
      </c>
      <c r="D93" s="28" t="s">
        <v>89</v>
      </c>
      <c r="E93" s="15">
        <v>2022</v>
      </c>
      <c r="F93" s="30">
        <v>1</v>
      </c>
      <c r="G93" s="30">
        <v>9</v>
      </c>
      <c r="H93" s="11">
        <v>10</v>
      </c>
      <c r="I93" s="11">
        <f t="shared" si="1"/>
        <v>-1</v>
      </c>
      <c r="J93" s="11">
        <v>32</v>
      </c>
      <c r="M93" s="14"/>
      <c r="N93" s="14"/>
      <c r="O93" s="14"/>
      <c r="P93" s="14"/>
      <c r="Q93" s="26"/>
    </row>
    <row r="94" spans="1:17" s="25" customFormat="1" ht="12.75" customHeight="1">
      <c r="A94" s="28"/>
      <c r="B94" s="27">
        <v>30.53</v>
      </c>
      <c r="C94" s="27">
        <v>25.45</v>
      </c>
      <c r="D94" s="28" t="s">
        <v>95</v>
      </c>
      <c r="E94" s="15">
        <v>2022</v>
      </c>
      <c r="F94" s="30">
        <v>1</v>
      </c>
      <c r="G94" s="30">
        <v>12.2</v>
      </c>
      <c r="H94" s="11">
        <v>14.7</v>
      </c>
      <c r="I94" s="11">
        <f t="shared" si="1"/>
        <v>-2.5</v>
      </c>
      <c r="J94" s="11">
        <v>0</v>
      </c>
      <c r="Q94" s="26"/>
    </row>
    <row r="95" spans="1:17" s="25" customFormat="1" ht="12.75" customHeight="1">
      <c r="A95" s="28"/>
      <c r="B95" s="27">
        <v>22.42</v>
      </c>
      <c r="C95" s="27">
        <v>39.63</v>
      </c>
      <c r="D95" s="28" t="s">
        <v>88</v>
      </c>
      <c r="E95" s="15">
        <v>2022</v>
      </c>
      <c r="F95" s="30">
        <v>1</v>
      </c>
      <c r="G95" s="30">
        <v>4.8</v>
      </c>
      <c r="H95" s="11">
        <v>5.4</v>
      </c>
      <c r="I95" s="11">
        <f t="shared" si="1"/>
        <v>-0.6000000000000005</v>
      </c>
      <c r="J95" s="11">
        <v>47</v>
      </c>
      <c r="Q95" s="26"/>
    </row>
    <row r="96" spans="1:17" s="25" customFormat="1" ht="12.75" customHeight="1">
      <c r="A96" s="28"/>
      <c r="B96" s="24">
        <v>29.93</v>
      </c>
      <c r="C96" s="24">
        <v>31.17</v>
      </c>
      <c r="D96" s="25" t="s">
        <v>104</v>
      </c>
      <c r="E96" s="15">
        <v>2022</v>
      </c>
      <c r="F96" s="30">
        <v>1</v>
      </c>
      <c r="G96" s="30">
        <v>13.3</v>
      </c>
      <c r="H96" s="11">
        <v>13.9</v>
      </c>
      <c r="I96" s="11">
        <f t="shared" si="1"/>
        <v>-0.5999999999999996</v>
      </c>
      <c r="J96" s="11">
        <v>161</v>
      </c>
      <c r="Q96" s="26"/>
    </row>
    <row r="97" spans="2:17" s="25" customFormat="1" ht="12.75" customHeight="1">
      <c r="B97" s="24">
        <v>24.12</v>
      </c>
      <c r="C97" s="24">
        <v>35.48</v>
      </c>
      <c r="D97" s="25" t="s">
        <v>91</v>
      </c>
      <c r="E97" s="15">
        <v>2022</v>
      </c>
      <c r="F97" s="30">
        <v>1</v>
      </c>
      <c r="G97" s="30">
        <v>9.9</v>
      </c>
      <c r="H97" s="11">
        <v>11.2</v>
      </c>
      <c r="I97" s="11">
        <f t="shared" si="1"/>
        <v>-1.299999999999999</v>
      </c>
      <c r="J97" s="11">
        <v>132</v>
      </c>
      <c r="Q97" s="26"/>
    </row>
    <row r="98" spans="1:17" s="25" customFormat="1" ht="12.75" customHeight="1">
      <c r="A98" s="28"/>
      <c r="B98" s="27">
        <v>22.97</v>
      </c>
      <c r="C98" s="27">
        <v>40.52</v>
      </c>
      <c r="D98" s="28" t="s">
        <v>87</v>
      </c>
      <c r="E98" s="15">
        <v>2022</v>
      </c>
      <c r="F98" s="30">
        <v>1</v>
      </c>
      <c r="G98" s="30">
        <v>6</v>
      </c>
      <c r="H98" s="11">
        <v>6</v>
      </c>
      <c r="I98" s="11">
        <f t="shared" si="1"/>
        <v>0</v>
      </c>
      <c r="J98" s="11">
        <v>23</v>
      </c>
      <c r="Q98" s="26"/>
    </row>
    <row r="99" spans="2:17" s="25" customFormat="1" ht="12.75" customHeight="1">
      <c r="B99" s="24">
        <v>19.92</v>
      </c>
      <c r="C99" s="24">
        <v>39.62</v>
      </c>
      <c r="D99" s="25" t="s">
        <v>115</v>
      </c>
      <c r="E99" s="15">
        <v>2022</v>
      </c>
      <c r="F99" s="30">
        <v>1</v>
      </c>
      <c r="G99" s="30">
        <v>9.5</v>
      </c>
      <c r="H99" s="11">
        <v>9.8</v>
      </c>
      <c r="I99" s="11">
        <f t="shared" si="1"/>
        <v>-0.3000000000000007</v>
      </c>
      <c r="J99" s="11">
        <v>31</v>
      </c>
      <c r="Q99" s="26"/>
    </row>
    <row r="100" spans="2:17" s="25" customFormat="1" ht="12.75" customHeight="1">
      <c r="B100" s="24">
        <v>33.62</v>
      </c>
      <c r="C100" s="24">
        <v>28.48</v>
      </c>
      <c r="D100" s="32" t="s">
        <v>116</v>
      </c>
      <c r="E100" s="15">
        <v>2022</v>
      </c>
      <c r="F100" s="30">
        <v>1</v>
      </c>
      <c r="G100" s="30">
        <v>17.3</v>
      </c>
      <c r="H100" s="33">
        <v>18.6</v>
      </c>
      <c r="I100" s="33">
        <f t="shared" si="1"/>
        <v>-1.3000000000000007</v>
      </c>
      <c r="J100" s="34">
        <v>17</v>
      </c>
      <c r="Q100" s="26"/>
    </row>
    <row r="101" spans="2:17" ht="12.75" customHeight="1">
      <c r="B101" s="24">
        <v>34.5</v>
      </c>
      <c r="C101" s="24">
        <v>31.32</v>
      </c>
      <c r="D101" s="32" t="s">
        <v>117</v>
      </c>
      <c r="E101" s="15">
        <v>2022</v>
      </c>
      <c r="F101" s="30">
        <v>1</v>
      </c>
      <c r="G101" s="30">
        <v>12.5</v>
      </c>
      <c r="H101" s="33">
        <v>13.6</v>
      </c>
      <c r="I101" s="33">
        <f t="shared" si="1"/>
        <v>-1.0999999999999996</v>
      </c>
      <c r="J101" s="34">
        <v>88</v>
      </c>
      <c r="L101" s="25"/>
      <c r="M101" s="25"/>
      <c r="N101" s="25"/>
      <c r="O101" s="25"/>
      <c r="P101" s="25"/>
      <c r="Q101" s="26"/>
    </row>
    <row r="102" spans="2:17" s="25" customFormat="1" ht="12.75" customHeight="1">
      <c r="B102" s="24">
        <v>27.22</v>
      </c>
      <c r="C102" s="24">
        <v>23.95</v>
      </c>
      <c r="D102" s="32" t="s">
        <v>118</v>
      </c>
      <c r="E102" s="15">
        <v>2022</v>
      </c>
      <c r="F102" s="30">
        <v>1</v>
      </c>
      <c r="G102" s="30">
        <v>14.6</v>
      </c>
      <c r="H102" s="33">
        <v>16.3</v>
      </c>
      <c r="I102" s="33">
        <f t="shared" si="1"/>
        <v>-1.700000000000001</v>
      </c>
      <c r="J102" s="34">
        <v>0</v>
      </c>
      <c r="Q102" s="26"/>
    </row>
    <row r="103" spans="2:17" s="25" customFormat="1" ht="12.75" customHeight="1">
      <c r="B103" s="24">
        <v>32.82</v>
      </c>
      <c r="C103" s="24">
        <v>35.58</v>
      </c>
      <c r="D103" s="32" t="s">
        <v>119</v>
      </c>
      <c r="E103" s="15">
        <v>2022</v>
      </c>
      <c r="F103" s="30">
        <v>1</v>
      </c>
      <c r="G103" s="30">
        <v>11.7</v>
      </c>
      <c r="H103" s="33">
        <v>12.1</v>
      </c>
      <c r="I103" s="33">
        <f>G103-H103</f>
        <v>-0.40000000000000036</v>
      </c>
      <c r="J103" s="34">
        <v>106</v>
      </c>
      <c r="Q103" s="26"/>
    </row>
    <row r="104" spans="6:17" ht="12.75" customHeight="1">
      <c r="F104" s="29"/>
      <c r="L104" s="25"/>
      <c r="M104" s="25"/>
      <c r="N104" s="25"/>
      <c r="O104" s="25"/>
      <c r="P104" s="25"/>
      <c r="Q104" s="25"/>
    </row>
    <row r="105" spans="13:16" ht="12.75" customHeight="1">
      <c r="M105" s="25"/>
      <c r="N105" s="25"/>
      <c r="O105" s="25"/>
      <c r="P105" s="25"/>
    </row>
    <row r="106" spans="12:17" ht="12.75" customHeight="1">
      <c r="L106" s="25"/>
      <c r="M106" s="25"/>
      <c r="N106" s="25"/>
      <c r="O106" s="25"/>
      <c r="P106" s="25"/>
      <c r="Q106" s="25"/>
    </row>
    <row r="107" spans="12:17" ht="12.75" customHeight="1">
      <c r="L107" s="25"/>
      <c r="M107" s="25"/>
      <c r="N107" s="25"/>
      <c r="O107" s="25"/>
      <c r="P107" s="25"/>
      <c r="Q107" s="25"/>
    </row>
    <row r="108" spans="12:17" ht="12.75" customHeight="1">
      <c r="L108" s="25"/>
      <c r="M108" s="25"/>
      <c r="N108" s="25"/>
      <c r="O108" s="25"/>
      <c r="P108" s="25"/>
      <c r="Q108" s="25"/>
    </row>
    <row r="109" spans="13:16" ht="12.75" customHeight="1">
      <c r="M109" s="25"/>
      <c r="N109" s="25"/>
      <c r="O109" s="25"/>
      <c r="P109" s="25"/>
    </row>
    <row r="111" spans="13:16" ht="12.75" customHeight="1">
      <c r="M111" s="25"/>
      <c r="N111" s="25"/>
      <c r="O111" s="25"/>
      <c r="P111" s="25"/>
    </row>
    <row r="112" spans="13:16" ht="12.75" customHeight="1">
      <c r="M112" s="25"/>
      <c r="N112" s="25"/>
      <c r="O112" s="25"/>
      <c r="P112" s="25"/>
    </row>
    <row r="113" spans="13:16" ht="12.75" customHeight="1">
      <c r="M113" s="25"/>
      <c r="N113" s="25"/>
      <c r="O113" s="25"/>
      <c r="P113" s="25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M7" sqref="M7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2">
        <v>0.00103831</v>
      </c>
      <c r="C4" s="13">
        <f>B4*D3/100</f>
        <v>27.81009504</v>
      </c>
      <c r="I4">
        <v>1</v>
      </c>
      <c r="J4">
        <v>2.8</v>
      </c>
      <c r="K4">
        <v>0.1</v>
      </c>
      <c r="L4">
        <v>171.5</v>
      </c>
      <c r="M4">
        <v>-98.2</v>
      </c>
    </row>
    <row r="5" spans="1:13" ht="15">
      <c r="A5" t="s">
        <v>112</v>
      </c>
      <c r="B5" s="12">
        <v>-0.00112262</v>
      </c>
      <c r="C5" s="13">
        <f>B5*D3/100</f>
        <v>-30.068254079999996</v>
      </c>
      <c r="I5">
        <v>2</v>
      </c>
      <c r="J5">
        <v>1.5</v>
      </c>
      <c r="K5">
        <v>-0.1</v>
      </c>
      <c r="L5">
        <v>28.5</v>
      </c>
      <c r="M5">
        <v>-50.5</v>
      </c>
    </row>
    <row r="6" spans="9:13" ht="15">
      <c r="I6">
        <v>3</v>
      </c>
      <c r="J6">
        <v>1.3</v>
      </c>
      <c r="K6">
        <v>0.2</v>
      </c>
      <c r="L6">
        <v>27.8</v>
      </c>
      <c r="M6">
        <v>-30.1</v>
      </c>
    </row>
    <row r="7" spans="9:13" ht="15">
      <c r="I7" t="s">
        <v>113</v>
      </c>
      <c r="J7">
        <f>AVERAGE(J4:J6)</f>
        <v>1.8666666666666665</v>
      </c>
      <c r="K7">
        <f>AVERAGE(K4:K6)</f>
        <v>0.06666666666666667</v>
      </c>
      <c r="L7">
        <f>AVERAGE(L4:L6)</f>
        <v>75.93333333333334</v>
      </c>
      <c r="M7">
        <f>AVERAGE(M4:M6)</f>
        <v>-59.599999999999994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2022-02-15T08:18:02Z</dcterms:modified>
  <cp:category/>
  <cp:version/>
  <cp:contentType/>
  <cp:contentStatus/>
</cp:coreProperties>
</file>